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anluca Pellecchia\Google Drive\_MY JOB 2019 PEARSON ACADEMY\BANDI 2020 ministeriali\PON SMART CLASS aprile 2020\_SSSG\"/>
    </mc:Choice>
  </mc:AlternateContent>
  <xr:revisionPtr revIDLastSave="0" documentId="8_{0CB8BAAF-BE0B-4A5F-A03C-DBB059E6DBA9}" xr6:coauthVersionLast="44" xr6:coauthVersionMax="44" xr10:uidLastSave="{00000000-0000-0000-0000-000000000000}"/>
  <bookViews>
    <workbookView xWindow="28680" yWindow="-120" windowWidth="19440" windowHeight="15000" xr2:uid="{00000000-000D-0000-FFFF-FFFF00000000}"/>
  </bookViews>
  <sheets>
    <sheet name="Foglio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1" l="1"/>
  <c r="G25" i="1"/>
  <c r="G4" i="1"/>
  <c r="G23" i="1"/>
  <c r="G18" i="1"/>
  <c r="G19" i="1"/>
  <c r="G20" i="1"/>
  <c r="G21" i="1"/>
  <c r="G22" i="1"/>
  <c r="G31" i="1"/>
  <c r="G32" i="1"/>
  <c r="G30" i="1"/>
  <c r="G29" i="1"/>
  <c r="G27" i="1"/>
  <c r="G28" i="1"/>
  <c r="G26" i="1"/>
  <c r="G34" i="1"/>
  <c r="G35" i="1"/>
  <c r="G33" i="1"/>
  <c r="G11" i="1"/>
  <c r="G13" i="1"/>
  <c r="G8" i="1"/>
  <c r="G3" i="1" l="1"/>
  <c r="G6" i="1"/>
  <c r="G7" i="1"/>
  <c r="G9" i="1"/>
  <c r="G10" i="1"/>
  <c r="G12" i="1"/>
  <c r="G14" i="1"/>
  <c r="G15" i="1"/>
  <c r="G16" i="1"/>
  <c r="G17" i="1"/>
  <c r="F42" i="1" l="1"/>
  <c r="F37" i="1" s="1"/>
  <c r="F40" i="1"/>
  <c r="F39" i="1"/>
  <c r="F38" i="1"/>
  <c r="F41" i="1" l="1"/>
  <c r="F43" i="1" s="1"/>
  <c r="E37" i="1" l="1"/>
  <c r="E38" i="1"/>
  <c r="E39" i="1"/>
  <c r="E40" i="1"/>
  <c r="E42" i="1"/>
  <c r="E41" i="1" l="1"/>
</calcChain>
</file>

<file path=xl/sharedStrings.xml><?xml version="1.0" encoding="utf-8"?>
<sst xmlns="http://schemas.openxmlformats.org/spreadsheetml/2006/main" count="139" uniqueCount="94">
  <si>
    <t xml:space="preserve">PON Smart class Matrice 
da inserire </t>
  </si>
  <si>
    <t>IMPORTO UNITARIO ORIENTATIVO DA INSERIRE IN MATRICE</t>
  </si>
  <si>
    <t>MARCA E MODELLO 
di RIFERIMENTO 
(non indicarlo in gpu)</t>
  </si>
  <si>
    <t>RIFERIMENTI:</t>
  </si>
  <si>
    <t>Tipologia Fornitura</t>
  </si>
  <si>
    <t>DESCRIZIONE FORNITURA da inserire nella matrice su GPU</t>
  </si>
  <si>
    <t>Importo Unitario Iva Incl.</t>
  </si>
  <si>
    <t>Q.tà</t>
  </si>
  <si>
    <t xml:space="preserve">Totale Iva Incl.           </t>
  </si>
  <si>
    <t>PEARSON - software
 per recupero ripasso e potenziamento anche Bes e Dsa. Licenza scuola per tutti docenti e tutti gli studenti</t>
  </si>
  <si>
    <t>https://it.pearson.com/kilometro-zero/smart-class.html</t>
  </si>
  <si>
    <t>Software/licenze</t>
  </si>
  <si>
    <t>Piattaforma per recupero ripasso secondo grado</t>
  </si>
  <si>
    <t>Valarea™ è un software di collaboration innovativo per organizzare meeting, lezioni, brainstorming e presentazioni collaborative dovunque, su qualsiasi dispositivo e in tempo reale.</t>
  </si>
  <si>
    <t>https://www.valarea.com/</t>
  </si>
  <si>
    <t>Licenza per piattaforma di collaboration</t>
  </si>
  <si>
    <t>Indicare nel Capitolato LE QUANTITÀ dei prodotti necessari</t>
  </si>
  <si>
    <t xml:space="preserve">Laboratorio Mobile
 OPEDIA LINGUE: carrello di ricarica comprensivo di 25 cuffie microfonate, access point integrato e contenuti didattici multimendiali (MY ENGLISH LAB) per la  lingua inglese liv da A1 a B2. 
</t>
  </si>
  <si>
    <t>https://it.pearson.com/opedia.html</t>
  </si>
  <si>
    <t>armadio/carrello </t>
  </si>
  <si>
    <t>Laboratorio mobile inglesecon cuffie-access point-contenuti didattici</t>
  </si>
  <si>
    <t>CARRELLO ricarica TEACHBUS</t>
  </si>
  <si>
    <t xml:space="preserve"> </t>
  </si>
  <si>
    <t>CARRELLO MOBILE RICARICA 36 SLOT trasporto inc</t>
  </si>
  <si>
    <t>CARRELLO ricarica modello 
CRONO</t>
  </si>
  <si>
    <t>Samsung TAB A WIFI + 1 annolicenza a  Brickslab, piattaforma di contenuti didattici</t>
  </si>
  <si>
    <t>Tablet</t>
  </si>
  <si>
    <t>Tablet 10.1” 32GBWIFI OctaCore Android9 RAM2GB + 1 anno contenuti didattici</t>
  </si>
  <si>
    <t>Samsung TAB A LTE + 1 annolicenza a  Brickslab, piattaforma di contenuti didattici</t>
  </si>
  <si>
    <t>Tablet 10.1” 32GB LTE OctaCore Android9 RAM2GB LTE  + 1 anno contenuti didattici</t>
  </si>
  <si>
    <t>Tucano Custodia per Samsung</t>
  </si>
  <si>
    <t>Custodia Tucano per Tablet 10.1"</t>
  </si>
  <si>
    <t>Apple IPAD wifi 32Gb</t>
  </si>
  <si>
    <t xml:space="preserve">Tablet 10,2” IOS 32GBWi-Fi Risoluzione 2160 x 1620 </t>
  </si>
  <si>
    <t>Apple IPAD LTE</t>
  </si>
  <si>
    <t xml:space="preserve">Tablet 10,2” IOS 32GBWi-Fi/LTE  Risoluzione 2160 x 1620 </t>
  </si>
  <si>
    <t>COVER rigida  per Ipad</t>
  </si>
  <si>
    <t xml:space="preserve">Cover Tablet Antiurto RUGGED per IPAD </t>
  </si>
  <si>
    <t xml:space="preserve">LENOVO con processore RYZEN 3
</t>
  </si>
  <si>
    <t>Pc Mobili</t>
  </si>
  <si>
    <t xml:space="preserve">Notebook FHD AMD R3 3250U 4G 256 SSD WPRO 1 anno premium care </t>
  </si>
  <si>
    <t xml:space="preserve">LENOVO i3 
</t>
  </si>
  <si>
    <t xml:space="preserve">Notebook Intel i3-8130U 4GB 256SSD WPRO 1 anno premium care  </t>
  </si>
  <si>
    <t xml:space="preserve">HP CELERON </t>
  </si>
  <si>
    <t xml:space="preserve">Notebook celeron-4gb-256gb ssd  Windows pro academic </t>
  </si>
  <si>
    <t>Lenovo i5 4 Gb</t>
  </si>
  <si>
    <t>Notebook 15,6", i5 Ram 4Gb, 256 Gb SSD, Win 10 Pro</t>
  </si>
  <si>
    <t>Lenovo i5 8 Gb</t>
  </si>
  <si>
    <t>Notebook 15,6", i5- Ram 8Gb, 256 Gb SSD, Win 10 Pro</t>
  </si>
  <si>
    <t>ACER CHROMEBOOK TOUCH +
penna</t>
  </si>
  <si>
    <t>CHROMEBOOK 11,6" 4GB/64GB RUGGED TOUCH + pen LIC INCLUSA</t>
  </si>
  <si>
    <t xml:space="preserve">ACER CHROMEBOOK 
</t>
  </si>
  <si>
    <t>CHROMEBOOK 11,6" 4GB/64 GB RUGGED LICENZA INCLUSA</t>
  </si>
  <si>
    <t xml:space="preserve">CHROMEBOOK  14.6''
</t>
  </si>
  <si>
    <t>PC Mobili</t>
  </si>
  <si>
    <t>CHROMEBOOK 14" 4GB/64GB RUGGED LICENZA INCLUSA</t>
  </si>
  <si>
    <t>Lenovo VOIP: Telecamera 360° con sistema audio integrato ideale per videoconferenze e registrare le lezioni in aula</t>
  </si>
  <si>
    <t>Telecamera</t>
  </si>
  <si>
    <t>Telecamera 360° per videoconferenza</t>
  </si>
  <si>
    <t>Logitech webcam B525</t>
  </si>
  <si>
    <t>Webcam</t>
  </si>
  <si>
    <t>Nano PC LEnovo</t>
  </si>
  <si>
    <t>PC Fissi</t>
  </si>
  <si>
    <t>PC Intel core i3 4Gb 128GN SSD Win10 Pro</t>
  </si>
  <si>
    <t xml:space="preserve">Samsung Flip 2 65'': Display Touch </t>
  </si>
  <si>
    <t>https://www.samsung.com/it/business/samsung-flip/?cid=it_paid_ppc_google_none_none_flip_text_textads_keywords&amp;gclid=EAIaIQobChMI4NDT08CQ6gIVE00YCh3ycwGXEAAYASAAEgKIM_D_BwE&amp;gclsrc=aw.ds</t>
  </si>
  <si>
    <t>Schermi Multimediali</t>
  </si>
  <si>
    <t>DISPLAY INTERATTIVO TOUCH FLIP 2 serie 65"</t>
  </si>
  <si>
    <t>Staffa per monitor 65''</t>
  </si>
  <si>
    <t>STAFFA A MURO CHIEF PER MONITOR 55/65"</t>
  </si>
  <si>
    <t>Display Samsung Flip + Staffa</t>
  </si>
  <si>
    <t>DISPLAY INTERATTIVO TOUCH FLIP 2 serie 65" + staffa</t>
  </si>
  <si>
    <t>Samsung Monitor 75''</t>
  </si>
  <si>
    <t>MONITOR INTERATTIVO TOUCH 75"</t>
  </si>
  <si>
    <t>Staffa per Monitor 75''</t>
  </si>
  <si>
    <t>STAFFA A MURO CHIEF PER MONITOR 75"</t>
  </si>
  <si>
    <t>MONITOR INTERATTIVO TOUCH 75" + staffa</t>
  </si>
  <si>
    <t>Carrello porta monitor</t>
  </si>
  <si>
    <t>CARRELLO SU RUOTE PER MONITOR 55/65/75''</t>
  </si>
  <si>
    <t>Digiquadro 65''</t>
  </si>
  <si>
    <t>Display Interattivo Multitouch 65" 4K+STAFFA</t>
  </si>
  <si>
    <t>Display Interattivo Multitouch 75" 4K+STAFFA</t>
  </si>
  <si>
    <t>Carrello porta monitor 65/75''</t>
  </si>
  <si>
    <t>Carrello per display 65"/75"</t>
  </si>
  <si>
    <t xml:space="preserve">Voci di Costo (è possibile diminuire o eliminare le voci - vedi AVVISO)  </t>
  </si>
  <si>
    <t>Percentuale</t>
  </si>
  <si>
    <t>Importo previsto</t>
  </si>
  <si>
    <t>A. Progettazione (max 1,5%)</t>
  </si>
  <si>
    <t>B. Spese organizzative e gestionali (max 6,5%)</t>
  </si>
  <si>
    <t>D. Pubblicità (max 1,00%)</t>
  </si>
  <si>
    <t>E. Collaudo (max 1,00%)</t>
  </si>
  <si>
    <t>Totale Spese Generali</t>
  </si>
  <si>
    <t>TOTALE FORNITURE C. Forniture (deve essere UGUALE o SUPERIORE al 90% del TOTALE PROGETTO)</t>
  </si>
  <si>
    <t>Totale Progetto (max € 10000)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</si>
</sst>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&quot;€&quot;\ #,##0.00"/>
    <numFmt numFmtId="166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0"/>
      <name val="Verdana"/>
    </font>
    <font>
      <b/>
      <sz val="10"/>
      <name val="Verdana"/>
      <family val="2"/>
    </font>
    <font>
      <sz val="10"/>
      <color rgb="FF000000"/>
      <name val="Verdana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b/>
      <sz val="10"/>
      <color theme="0" tint="-4.9989318521683403E-2"/>
      <name val="Verdana"/>
    </font>
    <font>
      <b/>
      <sz val="10"/>
      <color theme="0"/>
      <name val="Verdana"/>
      <family val="2"/>
    </font>
    <font>
      <sz val="10"/>
      <name val="Verdana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</font>
    <font>
      <b/>
      <sz val="10"/>
      <color theme="1"/>
      <name val="Verdana"/>
    </font>
    <font>
      <u/>
      <sz val="11"/>
      <color theme="10"/>
      <name val="Calibri"/>
      <family val="2"/>
      <scheme val="minor"/>
    </font>
    <font>
      <b/>
      <sz val="10"/>
      <color theme="0"/>
      <name val="Verdana"/>
    </font>
    <font>
      <b/>
      <sz val="11"/>
      <color theme="1"/>
      <name val="Calibri"/>
      <family val="2"/>
      <scheme val="minor"/>
    </font>
    <font>
      <b/>
      <sz val="10"/>
      <color rgb="FF000000"/>
      <name val="Verdana"/>
      <family val="2"/>
    </font>
    <font>
      <b/>
      <sz val="10"/>
      <color rgb="FF000000"/>
      <name val="Verdana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7E6E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67">
    <xf numFmtId="0" fontId="0" fillId="0" borderId="0" xfId="0"/>
    <xf numFmtId="0" fontId="10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left" vertical="top" wrapText="1"/>
    </xf>
    <xf numFmtId="164" fontId="6" fillId="0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1" xfId="0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6" fontId="10" fillId="4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165" fontId="14" fillId="0" borderId="1" xfId="0" applyNumberFormat="1" applyFont="1" applyBorder="1" applyAlignment="1">
      <alignment horizontal="center" wrapText="1"/>
    </xf>
    <xf numFmtId="164" fontId="0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wrapText="1"/>
    </xf>
    <xf numFmtId="0" fontId="0" fillId="0" borderId="4" xfId="0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165" fontId="17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0" fontId="11" fillId="6" borderId="1" xfId="2" applyNumberFormat="1" applyFont="1" applyFill="1" applyBorder="1" applyAlignment="1">
      <alignment horizontal="center" vertical="center" wrapText="1"/>
    </xf>
    <xf numFmtId="10" fontId="3" fillId="5" borderId="1" xfId="0" applyNumberFormat="1" applyFont="1" applyFill="1" applyBorder="1" applyAlignment="1">
      <alignment horizontal="center" vertical="center" wrapText="1"/>
    </xf>
    <xf numFmtId="10" fontId="3" fillId="3" borderId="1" xfId="2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center" wrapText="1"/>
    </xf>
    <xf numFmtId="166" fontId="19" fillId="3" borderId="5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165" fontId="13" fillId="3" borderId="1" xfId="0" applyNumberFormat="1" applyFont="1" applyFill="1" applyBorder="1" applyAlignment="1">
      <alignment horizontal="center" wrapText="1"/>
    </xf>
    <xf numFmtId="164" fontId="6" fillId="3" borderId="1" xfId="1" applyFont="1" applyFill="1" applyBorder="1" applyAlignment="1">
      <alignment horizontal="center" vertical="center" wrapText="1"/>
    </xf>
    <xf numFmtId="0" fontId="18" fillId="9" borderId="4" xfId="0" applyFont="1" applyFill="1" applyBorder="1" applyAlignment="1">
      <alignment wrapText="1"/>
    </xf>
    <xf numFmtId="0" fontId="0" fillId="9" borderId="7" xfId="0" applyFill="1" applyBorder="1" applyAlignment="1">
      <alignment wrapText="1"/>
    </xf>
    <xf numFmtId="0" fontId="9" fillId="9" borderId="2" xfId="0" applyFont="1" applyFill="1" applyBorder="1" applyAlignment="1">
      <alignment wrapText="1"/>
    </xf>
    <xf numFmtId="0" fontId="0" fillId="9" borderId="4" xfId="0" applyFill="1" applyBorder="1" applyAlignment="1">
      <alignment wrapText="1"/>
    </xf>
    <xf numFmtId="0" fontId="0" fillId="0" borderId="0" xfId="0" applyFill="1" applyAlignment="1">
      <alignment vertical="center" wrapText="1"/>
    </xf>
    <xf numFmtId="0" fontId="16" fillId="9" borderId="4" xfId="3" applyFill="1" applyBorder="1" applyAlignment="1">
      <alignment vertical="center" wrapText="1"/>
    </xf>
    <xf numFmtId="0" fontId="16" fillId="9" borderId="7" xfId="3" applyFill="1" applyBorder="1" applyAlignment="1">
      <alignment vertical="center" wrapText="1"/>
    </xf>
    <xf numFmtId="0" fontId="9" fillId="9" borderId="2" xfId="0" applyFont="1" applyFill="1" applyBorder="1" applyAlignment="1">
      <alignment vertical="center" wrapText="1"/>
    </xf>
    <xf numFmtId="0" fontId="0" fillId="9" borderId="4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3" fillId="9" borderId="8" xfId="0" applyFont="1" applyFill="1" applyBorder="1" applyAlignment="1">
      <alignment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vertical="center" wrapText="1"/>
    </xf>
    <xf numFmtId="165" fontId="3" fillId="8" borderId="6" xfId="0" applyNumberFormat="1" applyFont="1" applyFill="1" applyBorder="1" applyAlignment="1">
      <alignment horizontal="center" vertical="center" wrapText="1"/>
    </xf>
    <xf numFmtId="165" fontId="4" fillId="8" borderId="6" xfId="0" applyNumberFormat="1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5" borderId="3" xfId="0" applyNumberFormat="1" applyFont="1" applyFill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wrapText="1"/>
    </xf>
    <xf numFmtId="165" fontId="7" fillId="0" borderId="5" xfId="0" applyNumberFormat="1" applyFont="1" applyBorder="1" applyAlignment="1">
      <alignment horizontal="center" wrapText="1"/>
    </xf>
  </cellXfs>
  <cellStyles count="4">
    <cellStyle name="Hyperlink" xfId="3" xr:uid="{00000000-000B-0000-0000-000008000000}"/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2</xdr:row>
      <xdr:rowOff>314325</xdr:rowOff>
    </xdr:from>
    <xdr:to>
      <xdr:col>9</xdr:col>
      <xdr:colOff>400050</xdr:colOff>
      <xdr:row>2</xdr:row>
      <xdr:rowOff>790575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5049A3F-68C7-4D14-8579-C2CD1C81D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15900" y="1800225"/>
          <a:ext cx="1581150" cy="476250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5</xdr:row>
      <xdr:rowOff>561975</xdr:rowOff>
    </xdr:from>
    <xdr:to>
      <xdr:col>9</xdr:col>
      <xdr:colOff>419100</xdr:colOff>
      <xdr:row>5</xdr:row>
      <xdr:rowOff>1038225</xdr:rowOff>
    </xdr:to>
    <xdr:pic>
      <xdr:nvPicPr>
        <xdr:cNvPr id="4" name="Immagine 1">
          <a:extLst>
            <a:ext uri="{FF2B5EF4-FFF2-40B4-BE49-F238E27FC236}">
              <a16:creationId xmlns:a16="http://schemas.microsoft.com/office/drawing/2014/main" id="{EE02E7C7-5DFE-49E6-A41F-A9A3CDBA59D1}"/>
            </a:ext>
            <a:ext uri="{147F2762-F138-4A5C-976F-8EAC2B608ADB}">
              <a16:predDERef xmlns:a16="http://schemas.microsoft.com/office/drawing/2014/main" pred="{65049A3F-68C7-4D14-8579-C2CD1C81D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34950" y="4724400"/>
          <a:ext cx="158115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msung.com/it/business/samsung-flip/?cid=it_paid_ppc_google_none_none_flip_text_textads_keywords&amp;gclid=EAIaIQobChMI4NDT08CQ6gIVE00YCh3ycwGXEAAYASAAEgKIM_D_BwE&amp;gclsrc=aw.ds" TargetMode="External"/><Relationship Id="rId3" Type="http://schemas.openxmlformats.org/officeDocument/2006/relationships/hyperlink" Target="https://it.pearson.com/opedia.html" TargetMode="External"/><Relationship Id="rId7" Type="http://schemas.openxmlformats.org/officeDocument/2006/relationships/hyperlink" Target="https://www.lenovo.com/us/en/accessories-and-monitors/webcams-and-video/webcams/VoIP-360-Camera-Speaker/p/40AT360CWW" TargetMode="External"/><Relationship Id="rId2" Type="http://schemas.openxmlformats.org/officeDocument/2006/relationships/hyperlink" Target="https://www.valarea.com/" TargetMode="External"/><Relationship Id="rId1" Type="http://schemas.openxmlformats.org/officeDocument/2006/relationships/hyperlink" Target="https://it.pearson.com/kilometro-zero/smart-class.html" TargetMode="External"/><Relationship Id="rId6" Type="http://schemas.openxmlformats.org/officeDocument/2006/relationships/hyperlink" Target="https://drive.google.com/drive/u/1/folders/1QHAKBU7ghGYHAf2MvX3wYgKiLkCjsVVo" TargetMode="External"/><Relationship Id="rId5" Type="http://schemas.openxmlformats.org/officeDocument/2006/relationships/hyperlink" Target="https://drive.google.com/drive/u/1/folders/1QHAKBU7ghGYHAf2MvX3wYgKiLkCjsVVo" TargetMode="External"/><Relationship Id="rId4" Type="http://schemas.openxmlformats.org/officeDocument/2006/relationships/hyperlink" Target="https://drive.google.com/drive/u/1/folders/1QHAKBU7ghGYHAf2MvX3wYgKiLkCjsVVo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workbookViewId="0">
      <selection activeCell="H6" sqref="H6"/>
    </sheetView>
  </sheetViews>
  <sheetFormatPr defaultColWidth="9.1796875" defaultRowHeight="14.5" x14ac:dyDescent="0.35"/>
  <cols>
    <col min="1" max="1" width="24.453125" style="20" customWidth="1"/>
    <col min="2" max="2" width="24.453125" style="44" customWidth="1"/>
    <col min="3" max="3" width="18.81640625" style="19" customWidth="1"/>
    <col min="4" max="4" width="83.453125" style="11" customWidth="1"/>
    <col min="5" max="5" width="18" style="19" customWidth="1"/>
    <col min="6" max="6" width="7.54296875" style="19" bestFit="1" customWidth="1"/>
    <col min="7" max="7" width="16.453125" style="20" customWidth="1"/>
    <col min="8" max="16384" width="9.1796875" style="11"/>
  </cols>
  <sheetData>
    <row r="1" spans="1:7" ht="77.5" x14ac:dyDescent="0.35">
      <c r="A1" s="21"/>
      <c r="B1" s="49"/>
      <c r="C1" s="50"/>
      <c r="D1" s="50" t="s">
        <v>0</v>
      </c>
      <c r="E1" s="51" t="s">
        <v>1</v>
      </c>
      <c r="F1" s="50"/>
      <c r="G1" s="52"/>
    </row>
    <row r="2" spans="1:7" ht="40.5" x14ac:dyDescent="0.35">
      <c r="A2" s="53" t="s">
        <v>2</v>
      </c>
      <c r="B2" s="53" t="s">
        <v>3</v>
      </c>
      <c r="C2" s="54" t="s">
        <v>4</v>
      </c>
      <c r="D2" s="55" t="s">
        <v>5</v>
      </c>
      <c r="E2" s="56" t="s">
        <v>6</v>
      </c>
      <c r="F2" s="54" t="s">
        <v>7</v>
      </c>
      <c r="G2" s="57" t="s">
        <v>8</v>
      </c>
    </row>
    <row r="3" spans="1:7" ht="72.5" x14ac:dyDescent="0.35">
      <c r="A3" s="40" t="s">
        <v>9</v>
      </c>
      <c r="B3" s="45" t="s">
        <v>10</v>
      </c>
      <c r="C3" s="35" t="s">
        <v>11</v>
      </c>
      <c r="D3" s="36" t="s">
        <v>12</v>
      </c>
      <c r="E3" s="32">
        <v>1300</v>
      </c>
      <c r="F3" s="37">
        <v>0</v>
      </c>
      <c r="G3" s="38">
        <f t="shared" ref="G3" si="0">E3*F3</f>
        <v>0</v>
      </c>
    </row>
    <row r="4" spans="1:7" ht="105.75" customHeight="1" x14ac:dyDescent="0.35">
      <c r="A4" s="41" t="s">
        <v>13</v>
      </c>
      <c r="B4" s="46" t="s">
        <v>14</v>
      </c>
      <c r="C4" s="3" t="s">
        <v>11</v>
      </c>
      <c r="D4" s="29" t="s">
        <v>15</v>
      </c>
      <c r="E4" s="30">
        <v>486.78</v>
      </c>
      <c r="F4" s="12">
        <v>0</v>
      </c>
      <c r="G4" s="13">
        <f>E4*F4</f>
        <v>0</v>
      </c>
    </row>
    <row r="5" spans="1:7" x14ac:dyDescent="0.35">
      <c r="A5" s="42"/>
      <c r="B5" s="47"/>
      <c r="C5" s="14"/>
      <c r="D5" s="15" t="s">
        <v>16</v>
      </c>
      <c r="E5" s="23"/>
      <c r="F5" s="1"/>
      <c r="G5" s="2"/>
    </row>
    <row r="6" spans="1:7" ht="130.5" customHeight="1" x14ac:dyDescent="0.35">
      <c r="A6" s="43" t="s">
        <v>17</v>
      </c>
      <c r="B6" s="45" t="s">
        <v>18</v>
      </c>
      <c r="C6" s="39" t="s">
        <v>19</v>
      </c>
      <c r="D6" s="58" t="s">
        <v>20</v>
      </c>
      <c r="E6" s="32">
        <v>6832</v>
      </c>
      <c r="F6" s="33">
        <v>0</v>
      </c>
      <c r="G6" s="34">
        <f>E6*F6</f>
        <v>0</v>
      </c>
    </row>
    <row r="7" spans="1:7" ht="29" x14ac:dyDescent="0.35">
      <c r="A7" s="43" t="s">
        <v>21</v>
      </c>
      <c r="B7" s="48" t="s">
        <v>22</v>
      </c>
      <c r="C7" s="3" t="s">
        <v>19</v>
      </c>
      <c r="D7" s="29" t="s">
        <v>23</v>
      </c>
      <c r="E7" s="30">
        <v>1000.4</v>
      </c>
      <c r="F7" s="12">
        <v>0</v>
      </c>
      <c r="G7" s="13">
        <f t="shared" ref="G7:G15" si="1">E7*F7</f>
        <v>0</v>
      </c>
    </row>
    <row r="8" spans="1:7" ht="29" x14ac:dyDescent="0.35">
      <c r="A8" s="43" t="s">
        <v>24</v>
      </c>
      <c r="B8" s="48" t="s">
        <v>22</v>
      </c>
      <c r="C8" s="3" t="s">
        <v>19</v>
      </c>
      <c r="D8" s="29" t="s">
        <v>23</v>
      </c>
      <c r="E8" s="31">
        <v>847.9</v>
      </c>
      <c r="F8" s="12">
        <v>0</v>
      </c>
      <c r="G8" s="13">
        <f t="shared" si="1"/>
        <v>0</v>
      </c>
    </row>
    <row r="9" spans="1:7" ht="58" x14ac:dyDescent="0.35">
      <c r="A9" s="43" t="s">
        <v>25</v>
      </c>
      <c r="B9" s="45" t="s">
        <v>22</v>
      </c>
      <c r="C9" s="3" t="s">
        <v>26</v>
      </c>
      <c r="D9" s="29" t="s">
        <v>27</v>
      </c>
      <c r="E9" s="30">
        <v>219.6</v>
      </c>
      <c r="F9" s="12">
        <v>0</v>
      </c>
      <c r="G9" s="13">
        <f t="shared" si="1"/>
        <v>0</v>
      </c>
    </row>
    <row r="10" spans="1:7" ht="58" x14ac:dyDescent="0.35">
      <c r="A10" s="43" t="s">
        <v>28</v>
      </c>
      <c r="B10" s="45" t="s">
        <v>22</v>
      </c>
      <c r="C10" s="3" t="s">
        <v>26</v>
      </c>
      <c r="D10" s="29" t="s">
        <v>29</v>
      </c>
      <c r="E10" s="30">
        <v>264.74</v>
      </c>
      <c r="F10" s="12">
        <v>0</v>
      </c>
      <c r="G10" s="13">
        <f t="shared" si="1"/>
        <v>0</v>
      </c>
    </row>
    <row r="11" spans="1:7" ht="29" x14ac:dyDescent="0.35">
      <c r="A11" s="43" t="s">
        <v>30</v>
      </c>
      <c r="B11" s="48" t="s">
        <v>22</v>
      </c>
      <c r="C11" s="3" t="s">
        <v>26</v>
      </c>
      <c r="D11" s="29" t="s">
        <v>31</v>
      </c>
      <c r="E11" s="30">
        <v>18.3</v>
      </c>
      <c r="F11" s="12">
        <v>0</v>
      </c>
      <c r="G11" s="13">
        <f t="shared" si="1"/>
        <v>0</v>
      </c>
    </row>
    <row r="12" spans="1:7" x14ac:dyDescent="0.35">
      <c r="A12" s="43" t="s">
        <v>32</v>
      </c>
      <c r="B12" s="45" t="s">
        <v>22</v>
      </c>
      <c r="C12" s="3" t="s">
        <v>26</v>
      </c>
      <c r="D12" s="29" t="s">
        <v>33</v>
      </c>
      <c r="E12" s="30">
        <v>388.99700000000001</v>
      </c>
      <c r="F12" s="12">
        <v>0</v>
      </c>
      <c r="G12" s="13">
        <f t="shared" si="1"/>
        <v>0</v>
      </c>
    </row>
    <row r="13" spans="1:7" x14ac:dyDescent="0.35">
      <c r="A13" s="43" t="s">
        <v>34</v>
      </c>
      <c r="B13" s="48" t="s">
        <v>22</v>
      </c>
      <c r="C13" s="3" t="s">
        <v>26</v>
      </c>
      <c r="D13" s="29" t="s">
        <v>35</v>
      </c>
      <c r="E13" s="30">
        <v>549</v>
      </c>
      <c r="F13" s="12">
        <v>0</v>
      </c>
      <c r="G13" s="13">
        <f>E13*F13</f>
        <v>0</v>
      </c>
    </row>
    <row r="14" spans="1:7" x14ac:dyDescent="0.35">
      <c r="A14" s="43" t="s">
        <v>36</v>
      </c>
      <c r="B14" s="48" t="s">
        <v>22</v>
      </c>
      <c r="C14" s="3" t="s">
        <v>26</v>
      </c>
      <c r="D14" s="29" t="s">
        <v>37</v>
      </c>
      <c r="E14" s="30">
        <v>25.534599999999998</v>
      </c>
      <c r="F14" s="12">
        <v>0</v>
      </c>
      <c r="G14" s="13">
        <f t="shared" si="1"/>
        <v>0</v>
      </c>
    </row>
    <row r="15" spans="1:7" ht="43.5" x14ac:dyDescent="0.35">
      <c r="A15" s="43" t="s">
        <v>38</v>
      </c>
      <c r="B15" s="48" t="s">
        <v>22</v>
      </c>
      <c r="C15" s="3" t="s">
        <v>39</v>
      </c>
      <c r="D15" s="29" t="s">
        <v>40</v>
      </c>
      <c r="E15" s="30">
        <v>428.21999999999997</v>
      </c>
      <c r="F15" s="12">
        <v>0</v>
      </c>
      <c r="G15" s="13">
        <f t="shared" si="1"/>
        <v>0</v>
      </c>
    </row>
    <row r="16" spans="1:7" ht="29" x14ac:dyDescent="0.35">
      <c r="A16" s="43" t="s">
        <v>41</v>
      </c>
      <c r="B16" s="48" t="s">
        <v>22</v>
      </c>
      <c r="C16" s="3" t="s">
        <v>39</v>
      </c>
      <c r="D16" s="29" t="s">
        <v>42</v>
      </c>
      <c r="E16" s="30">
        <v>455.06</v>
      </c>
      <c r="F16" s="12">
        <v>0</v>
      </c>
      <c r="G16" s="13">
        <f t="shared" ref="G16:G35" si="2">E16*F16</f>
        <v>0</v>
      </c>
    </row>
    <row r="17" spans="1:7" x14ac:dyDescent="0.35">
      <c r="A17" s="43" t="s">
        <v>43</v>
      </c>
      <c r="B17" s="48" t="s">
        <v>22</v>
      </c>
      <c r="C17" s="3" t="s">
        <v>39</v>
      </c>
      <c r="D17" s="29" t="s">
        <v>44</v>
      </c>
      <c r="E17" s="30">
        <v>389.18</v>
      </c>
      <c r="F17" s="12">
        <v>0</v>
      </c>
      <c r="G17" s="13">
        <f t="shared" si="2"/>
        <v>0</v>
      </c>
    </row>
    <row r="18" spans="1:7" x14ac:dyDescent="0.35">
      <c r="A18" s="43" t="s">
        <v>45</v>
      </c>
      <c r="B18" s="48" t="s">
        <v>22</v>
      </c>
      <c r="C18" s="3" t="s">
        <v>39</v>
      </c>
      <c r="D18" s="29" t="s">
        <v>46</v>
      </c>
      <c r="E18" s="30">
        <v>624.64</v>
      </c>
      <c r="F18" s="12">
        <v>0</v>
      </c>
      <c r="G18" s="13">
        <f t="shared" si="2"/>
        <v>0</v>
      </c>
    </row>
    <row r="19" spans="1:7" x14ac:dyDescent="0.35">
      <c r="A19" s="43" t="s">
        <v>47</v>
      </c>
      <c r="B19" s="48" t="s">
        <v>22</v>
      </c>
      <c r="C19" s="3" t="s">
        <v>39</v>
      </c>
      <c r="D19" s="29" t="s">
        <v>48</v>
      </c>
      <c r="E19" s="30">
        <v>678.31999999999994</v>
      </c>
      <c r="F19" s="12">
        <v>0</v>
      </c>
      <c r="G19" s="13">
        <f t="shared" si="2"/>
        <v>0</v>
      </c>
    </row>
    <row r="20" spans="1:7" ht="43.5" x14ac:dyDescent="0.35">
      <c r="A20" s="43" t="s">
        <v>49</v>
      </c>
      <c r="B20" s="48" t="s">
        <v>22</v>
      </c>
      <c r="C20" s="3" t="s">
        <v>39</v>
      </c>
      <c r="D20" s="29" t="s">
        <v>50</v>
      </c>
      <c r="E20" s="30">
        <v>481.9</v>
      </c>
      <c r="F20" s="12">
        <v>0</v>
      </c>
      <c r="G20" s="13">
        <f t="shared" si="2"/>
        <v>0</v>
      </c>
    </row>
    <row r="21" spans="1:7" ht="29" x14ac:dyDescent="0.35">
      <c r="A21" s="43" t="s">
        <v>51</v>
      </c>
      <c r="B21" s="48" t="s">
        <v>22</v>
      </c>
      <c r="C21" s="3" t="s">
        <v>39</v>
      </c>
      <c r="D21" s="29" t="s">
        <v>52</v>
      </c>
      <c r="E21" s="30">
        <v>378.2</v>
      </c>
      <c r="F21" s="12">
        <v>0</v>
      </c>
      <c r="G21" s="13">
        <f t="shared" si="2"/>
        <v>0</v>
      </c>
    </row>
    <row r="22" spans="1:7" ht="29" x14ac:dyDescent="0.35">
      <c r="A22" s="43" t="s">
        <v>53</v>
      </c>
      <c r="B22" s="48" t="s">
        <v>22</v>
      </c>
      <c r="C22" s="3" t="s">
        <v>54</v>
      </c>
      <c r="D22" s="29" t="s">
        <v>55</v>
      </c>
      <c r="E22" s="30">
        <v>427</v>
      </c>
      <c r="F22" s="12">
        <v>0</v>
      </c>
      <c r="G22" s="13">
        <f t="shared" si="2"/>
        <v>0</v>
      </c>
    </row>
    <row r="23" spans="1:7" ht="72.5" x14ac:dyDescent="0.35">
      <c r="A23" s="43" t="s">
        <v>56</v>
      </c>
      <c r="B23" s="45" t="s">
        <v>22</v>
      </c>
      <c r="C23" s="3" t="s">
        <v>57</v>
      </c>
      <c r="D23" s="29" t="s">
        <v>58</v>
      </c>
      <c r="E23" s="30">
        <v>414.8</v>
      </c>
      <c r="F23" s="12">
        <v>0</v>
      </c>
      <c r="G23" s="13">
        <f t="shared" si="2"/>
        <v>0</v>
      </c>
    </row>
    <row r="24" spans="1:7" x14ac:dyDescent="0.35">
      <c r="A24" s="43" t="s">
        <v>59</v>
      </c>
      <c r="B24" s="48" t="s">
        <v>22</v>
      </c>
      <c r="C24" s="3" t="s">
        <v>57</v>
      </c>
      <c r="D24" s="29" t="s">
        <v>60</v>
      </c>
      <c r="E24" s="30">
        <v>61</v>
      </c>
      <c r="F24" s="12">
        <v>0</v>
      </c>
      <c r="G24" s="13">
        <f t="shared" si="2"/>
        <v>0</v>
      </c>
    </row>
    <row r="25" spans="1:7" x14ac:dyDescent="0.35">
      <c r="A25" s="43" t="s">
        <v>61</v>
      </c>
      <c r="B25" s="48" t="s">
        <v>22</v>
      </c>
      <c r="C25" s="3" t="s">
        <v>62</v>
      </c>
      <c r="D25" s="29" t="s">
        <v>63</v>
      </c>
      <c r="E25" s="30">
        <v>608.78</v>
      </c>
      <c r="F25" s="12">
        <v>0</v>
      </c>
      <c r="G25" s="13">
        <f t="shared" si="2"/>
        <v>0</v>
      </c>
    </row>
    <row r="26" spans="1:7" ht="116" x14ac:dyDescent="0.35">
      <c r="A26" s="43" t="s">
        <v>64</v>
      </c>
      <c r="B26" s="45" t="s">
        <v>65</v>
      </c>
      <c r="C26" s="3" t="s">
        <v>66</v>
      </c>
      <c r="D26" s="29" t="s">
        <v>67</v>
      </c>
      <c r="E26" s="31">
        <v>2159.4</v>
      </c>
      <c r="F26" s="12">
        <v>0</v>
      </c>
      <c r="G26" s="13">
        <f t="shared" si="2"/>
        <v>0</v>
      </c>
    </row>
    <row r="27" spans="1:7" ht="27" x14ac:dyDescent="0.35">
      <c r="A27" s="43" t="s">
        <v>68</v>
      </c>
      <c r="B27" s="48"/>
      <c r="C27" s="3" t="s">
        <v>66</v>
      </c>
      <c r="D27" s="29" t="s">
        <v>69</v>
      </c>
      <c r="E27" s="31">
        <v>103.7</v>
      </c>
      <c r="F27" s="12">
        <v>0</v>
      </c>
      <c r="G27" s="13">
        <f t="shared" si="2"/>
        <v>0</v>
      </c>
    </row>
    <row r="28" spans="1:7" ht="29" x14ac:dyDescent="0.35">
      <c r="A28" s="43" t="s">
        <v>70</v>
      </c>
      <c r="B28" s="48"/>
      <c r="C28" s="3" t="s">
        <v>66</v>
      </c>
      <c r="D28" s="29" t="s">
        <v>71</v>
      </c>
      <c r="E28" s="31">
        <v>2263.1</v>
      </c>
      <c r="F28" s="12">
        <v>0</v>
      </c>
      <c r="G28" s="13">
        <f t="shared" si="2"/>
        <v>0</v>
      </c>
    </row>
    <row r="29" spans="1:7" ht="27" x14ac:dyDescent="0.35">
      <c r="A29" s="43" t="s">
        <v>72</v>
      </c>
      <c r="B29" s="48"/>
      <c r="C29" s="3" t="s">
        <v>66</v>
      </c>
      <c r="D29" s="29" t="s">
        <v>73</v>
      </c>
      <c r="E29" s="31">
        <v>2366.7999999999997</v>
      </c>
      <c r="F29" s="12">
        <v>0</v>
      </c>
      <c r="G29" s="13">
        <f t="shared" si="2"/>
        <v>0</v>
      </c>
    </row>
    <row r="30" spans="1:7" ht="27" x14ac:dyDescent="0.35">
      <c r="A30" s="43" t="s">
        <v>74</v>
      </c>
      <c r="B30" s="48"/>
      <c r="C30" s="3" t="s">
        <v>66</v>
      </c>
      <c r="D30" s="29" t="s">
        <v>75</v>
      </c>
      <c r="E30" s="31">
        <v>164.7</v>
      </c>
      <c r="F30" s="12">
        <v>0</v>
      </c>
      <c r="G30" s="13">
        <f t="shared" si="2"/>
        <v>0</v>
      </c>
    </row>
    <row r="31" spans="1:7" ht="27" x14ac:dyDescent="0.35">
      <c r="A31" s="43" t="s">
        <v>72</v>
      </c>
      <c r="B31" s="48"/>
      <c r="C31" s="3" t="s">
        <v>66</v>
      </c>
      <c r="D31" s="29" t="s">
        <v>76</v>
      </c>
      <c r="E31" s="31">
        <v>2531.5</v>
      </c>
      <c r="F31" s="12">
        <v>0</v>
      </c>
      <c r="G31" s="13">
        <f t="shared" si="2"/>
        <v>0</v>
      </c>
    </row>
    <row r="32" spans="1:7" ht="27" x14ac:dyDescent="0.35">
      <c r="A32" s="43" t="s">
        <v>77</v>
      </c>
      <c r="B32" s="48"/>
      <c r="C32" s="3" t="s">
        <v>66</v>
      </c>
      <c r="D32" s="29" t="s">
        <v>78</v>
      </c>
      <c r="E32" s="31">
        <v>597.79999999999995</v>
      </c>
      <c r="F32" s="12">
        <v>0</v>
      </c>
      <c r="G32" s="13">
        <f t="shared" si="2"/>
        <v>0</v>
      </c>
    </row>
    <row r="33" spans="1:7" ht="27" x14ac:dyDescent="0.35">
      <c r="A33" s="43" t="s">
        <v>79</v>
      </c>
      <c r="B33" s="43"/>
      <c r="C33" s="3" t="s">
        <v>66</v>
      </c>
      <c r="D33" s="29" t="s">
        <v>80</v>
      </c>
      <c r="E33" s="31">
        <v>1577.46</v>
      </c>
      <c r="F33" s="16">
        <v>0</v>
      </c>
      <c r="G33" s="17">
        <f t="shared" si="2"/>
        <v>0</v>
      </c>
    </row>
    <row r="34" spans="1:7" ht="27" x14ac:dyDescent="0.35">
      <c r="A34" s="43" t="s">
        <v>79</v>
      </c>
      <c r="B34" s="43"/>
      <c r="C34" s="3" t="s">
        <v>66</v>
      </c>
      <c r="D34" s="29" t="s">
        <v>81</v>
      </c>
      <c r="E34" s="31">
        <v>1736.06</v>
      </c>
      <c r="F34" s="16">
        <v>0</v>
      </c>
      <c r="G34" s="17">
        <f t="shared" si="2"/>
        <v>0</v>
      </c>
    </row>
    <row r="35" spans="1:7" ht="29" x14ac:dyDescent="0.35">
      <c r="A35" s="43" t="s">
        <v>82</v>
      </c>
      <c r="B35" s="48"/>
      <c r="C35" s="3" t="s">
        <v>66</v>
      </c>
      <c r="D35" s="29" t="s">
        <v>83</v>
      </c>
      <c r="E35" s="31">
        <v>346.48</v>
      </c>
      <c r="F35" s="16">
        <v>0</v>
      </c>
      <c r="G35" s="17">
        <f t="shared" si="2"/>
        <v>0</v>
      </c>
    </row>
    <row r="36" spans="1:7" ht="15" customHeight="1" x14ac:dyDescent="0.35">
      <c r="A36" s="10"/>
      <c r="B36" s="10"/>
      <c r="C36" s="5"/>
      <c r="D36" s="4" t="s">
        <v>84</v>
      </c>
      <c r="E36" s="24" t="s">
        <v>85</v>
      </c>
      <c r="F36" s="63" t="s">
        <v>86</v>
      </c>
      <c r="G36" s="64"/>
    </row>
    <row r="37" spans="1:7" x14ac:dyDescent="0.35">
      <c r="A37" s="22"/>
      <c r="B37" s="22"/>
      <c r="C37" s="7"/>
      <c r="D37" s="6" t="s">
        <v>87</v>
      </c>
      <c r="E37" s="25">
        <f>F37/$F$43</f>
        <v>0.15</v>
      </c>
      <c r="F37" s="65">
        <f>(10000-$F$42)*15%</f>
        <v>1500</v>
      </c>
      <c r="G37" s="66"/>
    </row>
    <row r="38" spans="1:7" x14ac:dyDescent="0.35">
      <c r="A38" s="22"/>
      <c r="B38" s="22"/>
      <c r="C38" s="7"/>
      <c r="D38" s="6" t="s">
        <v>88</v>
      </c>
      <c r="E38" s="25">
        <f>F38/$F$43</f>
        <v>0.65</v>
      </c>
      <c r="F38" s="65">
        <f>(10000-$F$42)*65%</f>
        <v>6500</v>
      </c>
      <c r="G38" s="66"/>
    </row>
    <row r="39" spans="1:7" x14ac:dyDescent="0.35">
      <c r="A39" s="22"/>
      <c r="B39" s="22"/>
      <c r="C39" s="7"/>
      <c r="D39" s="6" t="s">
        <v>89</v>
      </c>
      <c r="E39" s="25">
        <f>F39/$F$43</f>
        <v>0.1</v>
      </c>
      <c r="F39" s="65">
        <f>(10000-$F$42)*10%</f>
        <v>1000</v>
      </c>
      <c r="G39" s="66"/>
    </row>
    <row r="40" spans="1:7" x14ac:dyDescent="0.35">
      <c r="A40" s="22"/>
      <c r="B40" s="22"/>
      <c r="C40" s="7"/>
      <c r="D40" s="6" t="s">
        <v>90</v>
      </c>
      <c r="E40" s="25">
        <f>F40/$F$43</f>
        <v>0.1</v>
      </c>
      <c r="F40" s="65">
        <f>(10000-$F$42)*10%</f>
        <v>1000</v>
      </c>
      <c r="G40" s="66"/>
    </row>
    <row r="41" spans="1:7" x14ac:dyDescent="0.35">
      <c r="A41" s="4"/>
      <c r="B41" s="4"/>
      <c r="C41" s="5"/>
      <c r="D41" s="4" t="s">
        <v>91</v>
      </c>
      <c r="E41" s="26">
        <f>SUM(E37:E40)</f>
        <v>1</v>
      </c>
      <c r="F41" s="61">
        <f>SUM(F37:G40)</f>
        <v>10000</v>
      </c>
      <c r="G41" s="62"/>
    </row>
    <row r="42" spans="1:7" ht="27" x14ac:dyDescent="0.35">
      <c r="A42" s="28"/>
      <c r="B42" s="28"/>
      <c r="C42" s="9"/>
      <c r="D42" s="8" t="s">
        <v>92</v>
      </c>
      <c r="E42" s="27">
        <f>F42/F43</f>
        <v>0</v>
      </c>
      <c r="F42" s="59">
        <f>SUM(G3:G35)</f>
        <v>0</v>
      </c>
      <c r="G42" s="60"/>
    </row>
    <row r="43" spans="1:7" x14ac:dyDescent="0.35">
      <c r="A43" s="4"/>
      <c r="B43" s="4"/>
      <c r="C43" s="5"/>
      <c r="D43" s="4" t="s">
        <v>93</v>
      </c>
      <c r="E43" s="26">
        <v>1</v>
      </c>
      <c r="F43" s="61">
        <f>F42+F41</f>
        <v>10000</v>
      </c>
      <c r="G43" s="62"/>
    </row>
    <row r="45" spans="1:7" x14ac:dyDescent="0.35">
      <c r="C45" s="18"/>
    </row>
    <row r="46" spans="1:7" x14ac:dyDescent="0.35">
      <c r="C46" s="18"/>
    </row>
  </sheetData>
  <mergeCells count="8">
    <mergeCell ref="F42:G42"/>
    <mergeCell ref="F43:G43"/>
    <mergeCell ref="F36:G36"/>
    <mergeCell ref="F37:G37"/>
    <mergeCell ref="F38:G38"/>
    <mergeCell ref="F39:G39"/>
    <mergeCell ref="F40:G40"/>
    <mergeCell ref="F41:G41"/>
  </mergeCells>
  <hyperlinks>
    <hyperlink ref="B3" r:id="rId1" xr:uid="{65157E5A-FD44-48BE-9475-3DE960E726D7}"/>
    <hyperlink ref="B4" r:id="rId2" xr:uid="{89A70AE8-0202-4DC2-9792-0B6721B9A441}"/>
    <hyperlink ref="B6" r:id="rId3" xr:uid="{D0D1DC2F-D7EC-4D9A-8923-21B7AD7C9057}"/>
    <hyperlink ref="B9" r:id="rId4" display="https://drive.google.com/drive/u/1/folders/1QHAKBU7ghGYHAf2MvX3wYgKiLkCjsVVo" xr:uid="{3D5A984D-312C-4CDB-8200-9B4F03BA1E6A}"/>
    <hyperlink ref="B10" r:id="rId5" display="https://drive.google.com/drive/u/1/folders/1QHAKBU7ghGYHAf2MvX3wYgKiLkCjsVVo" xr:uid="{9C94F847-0477-4D35-9D33-8B3571DB9C75}"/>
    <hyperlink ref="B12" r:id="rId6" display="https://drive.google.com/drive/u/1/folders/1QHAKBU7ghGYHAf2MvX3wYgKiLkCjsVVo" xr:uid="{076B57EA-C015-48DA-98AF-7B797EDE720D}"/>
    <hyperlink ref="B23" r:id="rId7" display="https://www.lenovo.com/us/en/accessories-and-monitors/webcams-and-video/webcams/VoIP-360-Camera-Speaker/p/40AT360CWW" xr:uid="{EC8E027B-BC04-41D2-AF41-FF331934DEAD}"/>
    <hyperlink ref="B26" r:id="rId8" xr:uid="{D60D2053-F968-43C8-8BA1-EB9ADF97CED5}"/>
  </hyperlinks>
  <pageMargins left="0.7" right="0.7" top="0.75" bottom="0.75" header="0.3" footer="0.3"/>
  <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32B569D16B64C991C1D4175D05DB6" ma:contentTypeVersion="4" ma:contentTypeDescription="Create a new document." ma:contentTypeScope="" ma:versionID="2e486fd48105cfad60b3fc2ad9f1e238">
  <xsd:schema xmlns:xsd="http://www.w3.org/2001/XMLSchema" xmlns:xs="http://www.w3.org/2001/XMLSchema" xmlns:p="http://schemas.microsoft.com/office/2006/metadata/properties" xmlns:ns2="4d4c6e02-051f-40a1-b9f6-47c6f7e76a54" xmlns:ns3="2bdafa86-7136-4540-9717-236ef00cc99c" targetNamespace="http://schemas.microsoft.com/office/2006/metadata/properties" ma:root="true" ma:fieldsID="0147c863a7c4c0efd2fc6b49a79b4acf" ns2:_="" ns3:_="">
    <xsd:import namespace="4d4c6e02-051f-40a1-b9f6-47c6f7e76a54"/>
    <xsd:import namespace="2bdafa86-7136-4540-9717-236ef00cc9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4c6e02-051f-40a1-b9f6-47c6f7e76a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dafa86-7136-4540-9717-236ef00cc99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16C1EB-B009-4DB7-B4C1-FB8F0732AF60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2bdafa86-7136-4540-9717-236ef00cc99c"/>
    <ds:schemaRef ds:uri="http://purl.org/dc/terms/"/>
    <ds:schemaRef ds:uri="4d4c6e02-051f-40a1-b9f6-47c6f7e76a5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05DD410-A5B1-4D56-81B0-7375D44509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4c6e02-051f-40a1-b9f6-47c6f7e76a54"/>
    <ds:schemaRef ds:uri="2bdafa86-7136-4540-9717-236ef00cc9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EAD144-DC22-4F4D-B337-CD7018BE1E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Gianluca Pellecchia</dc:creator>
  <cp:keywords/>
  <dc:description/>
  <cp:lastModifiedBy>Windows User</cp:lastModifiedBy>
  <cp:revision/>
  <dcterms:created xsi:type="dcterms:W3CDTF">2020-06-19T07:19:31Z</dcterms:created>
  <dcterms:modified xsi:type="dcterms:W3CDTF">2020-06-20T13:47:24Z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0x0101003B232B569D16B64C991C1D4175D05DB6</vt:lpwstr>
  </property>
</Properties>
</file>